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525" tabRatio="863" activeTab="12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4525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<sst xmlns="http://schemas.openxmlformats.org/spreadsheetml/2006/main" count="899" uniqueCount="629">
  <si>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</si>
  <si>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</si>
  <si>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</si>
  <si>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</si>
  <si>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</si>
  <si>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</si>
  <si>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</si>
  <si>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</si>
  <si>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</si>
  <si>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</si>
  <si>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</si>
  <si>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</si>
  <si>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</si>
  <si>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</si>
  <si>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</si>
  <si>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</si>
  <si>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</si>
  <si>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</si>
  <si>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</si>
  <si>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</si>
  <si>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</si>
  <si>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</si>
  <si>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</si>
  <si>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</si>
  <si>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</si>
  <si>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</si>
  <si>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</si>
  <si>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</si>
  <si>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</si>
  <si>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</si>
  <si>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</si>
  <si>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</si>
  <si>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</si>
  <si>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</si>
  <si>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</si>
  <si>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</si>
  <si>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</si>
  <si>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</si>
  <si>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</si>
  <si>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</si>
  <si>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</si>
  <si>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</si>
  <si>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</si>
  <si>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</si>
  <si>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</si>
  <si>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</si>
  <si>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</si>
  <si>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</si>
  <si>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</si>
  <si>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</si>
  <si>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</si>
  <si>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</si>
  <si>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</si>
  <si>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</si>
  <si>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</si>
  <si>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</si>
  <si>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</si>
  <si>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</si>
  <si>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</si>
  <si>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</si>
  <si>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</si>
  <si>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</si>
  <si>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</si>
  <si>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</si>
  <si>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</si>
  <si>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</si>
  <si>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</si>
  <si>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</si>
  <si>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</si>
  <si>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</si>
  <si>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</si>
  <si>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</si>
  <si>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</si>
  <si>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</si>
  <si>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</si>
  <si>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</si>
  <si>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</si>
  <si>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</si>
  <si>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</si>
  <si>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</si>
  <si>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</si>
  <si>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</si>
  <si>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</si>
  <si>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</si>
  <si>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</si>
  <si>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</si>
  <si>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</si>
  <si>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</si>
  <si>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</si>
  <si>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</si>
  <si>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</si>
  <si>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</si>
  <si>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</si>
  <si>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</si>
  <si>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</si>
  <si>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</si>
  <si>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</si>
  <si>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</si>
  <si>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</si>
  <si>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</si>
  <si>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</si>
  <si>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</si>
  <si>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</si>
  <si>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</si>
  <si>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</si>
  <si>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</si>
  <si>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</si>
  <si>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</si>
  <si>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</si>
  <si>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</si>
  <si>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</si>
  <si>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</si>
  <si>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</si>
  <si>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</si>
  <si>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</si>
  <si>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</si>
  <si>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</si>
  <si>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</si>
  <si>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</si>
  <si>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</si>
  <si>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</si>
  <si>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</si>
  <si>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</si>
  <si>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</si>
  <si>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</si>
  <si>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</si>
  <si>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</si>
  <si>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</si>
  <si>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</si>
  <si>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</si>
  <si>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</si>
  <si>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</si>
  <si>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</si>
  <si>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</si>
  <si>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</si>
  <si>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</si>
  <si>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</si>
  <si>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</si>
  <si>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</si>
  <si>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</si>
  <si>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</si>
  <si>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</si>
  <si>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</si>
  <si>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</si>
  <si>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</si>
  <si>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</si>
  <si>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</si>
  <si>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</si>
  <si>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</si>
  <si>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</si>
  <si>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</si>
  <si>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</si>
  <si>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</si>
  <si>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</si>
  <si>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</si>
  <si>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</si>
  <si>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</si>
  <si>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</si>
  <si>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</si>
  <si>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</si>
  <si>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</si>
  <si>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</si>
  <si>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</si>
  <si>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</si>
  <si>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</si>
  <si>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</si>
  <si>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</si>
  <si>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</si>
  <si>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</si>
  <si>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</si>
  <si>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</si>
  <si>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</si>
  <si>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</si>
  <si>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</si>
  <si>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</si>
  <si>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</si>
  <si>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</si>
  <si>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</si>
  <si>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</si>
  <si>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</si>
  <si>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</si>
  <si>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</si>
  <si>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</si>
  <si>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</si>
  <si>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</si>
  <si>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</si>
  <si>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</si>
  <si>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</si>
  <si>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</si>
  <si>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</si>
  <si>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</si>
  <si>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</si>
  <si>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</si>
  <si>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</si>
  <si>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</si>
  <si>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</si>
  <si>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</si>
  <si>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</si>
  <si>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</si>
  <si>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</si>
  <si>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</si>
  <si>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</si>
  <si>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</si>
  <si>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</si>
  <si>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</si>
  <si>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</si>
  <si>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</si>
  <si>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</si>
  <si>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</si>
  <si>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</si>
  <si>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</si>
  <si>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</si>
  <si>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</si>
  <si>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</si>
  <si>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</si>
  <si>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</si>
  <si>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</si>
  <si>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</si>
  <si>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</si>
  <si>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</si>
  <si>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</si>
  <si>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</si>
  <si>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</si>
  <si>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</si>
  <si>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</si>
  <si>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</si>
  <si>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</si>
  <si>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</si>
  <si>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</si>
  <si>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</si>
  <si>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</si>
  <si>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</si>
  <si>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</si>
  <si>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</si>
  <si>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</si>
  <si>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</si>
  <si>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</si>
  <si>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</si>
  <si>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</si>
  <si>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</si>
  <si>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</si>
  <si>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</si>
  <si>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</si>
  <si>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</si>
  <si>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</si>
  <si>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</si>
  <si>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</si>
  <si>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</si>
  <si>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</si>
  <si>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</si>
  <si>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</si>
  <si>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</si>
  <si>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</si>
  <si>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</si>
  <si>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</si>
  <si>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</si>
  <si>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</si>
  <si>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</si>
  <si>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</si>
  <si>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</si>
  <si>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</si>
  <si>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</si>
  <si>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</si>
  <si>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</si>
  <si>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</si>
  <si>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</si>
  <si>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</si>
  <si>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</si>
  <si>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</si>
  <si>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</si>
  <si>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</si>
  <si>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</si>
  <si>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</si>
  <si>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</si>
  <si>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</si>
  <si>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</si>
  <si>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</si>
  <si>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</si>
  <si>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</si>
  <si>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</si>
  <si>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</si>
  <si>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</si>
  <si>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</si>
  <si>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</si>
  <si>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</si>
  <si>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</si>
  <si>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</si>
  <si>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</si>
  <si>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</si>
  <si>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</si>
  <si>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</si>
  <si>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</si>
  <si>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</si>
  <si>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</si>
  <si>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</si>
  <si>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</si>
  <si>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</si>
  <si>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</si>
  <si>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</si>
  <si>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</si>
  <si>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</si>
  <si>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</si>
  <si>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</si>
  <si>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</si>
  <si>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</si>
  <si>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</si>
  <si>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</si>
  <si>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</si>
  <si>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</si>
  <si>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</si>
  <si>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</si>
  <si>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</si>
  <si>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</si>
  <si>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</si>
  <si>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</si>
  <si>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</si>
  <si>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</si>
  <si>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</si>
  <si>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</si>
  <si>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</si>
  <si>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</si>
  <si>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</si>
  <si>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</si>
  <si>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</si>
  <si>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</si>
  <si>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</si>
  <si>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</si>
  <si>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</si>
  <si>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</si>
  <si>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</si>
  <si>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</si>
  <si>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</si>
  <si>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</si>
  <si>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</si>
  <si>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</si>
  <si>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</si>
  <si>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</si>
  <si>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</si>
  <si>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</si>
  <si>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</si>
  <si>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</si>
  <si>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</si>
  <si>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</si>
  <si>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</si>
  <si>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</si>
  <si>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</si>
  <si>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</si>
  <si>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</si>
  <si>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</si>
  <si>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</si>
  <si>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</si>
  <si>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</si>
  <si>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</si>
  <si>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</si>
  <si>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</si>
  <si>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</si>
  <si>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</si>
  <si>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</si>
  <si>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</si>
  <si>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</si>
  <si>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</si>
  <si>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</si>
  <si>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</si>
  <si>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</si>
  <si>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</si>
  <si>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</si>
  <si>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</si>
  <si>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</si>
  <si>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</si>
  <si>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</si>
  <si>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</si>
  <si>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</si>
  <si>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</si>
  <si>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</si>
  <si>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</si>
  <si>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</si>
  <si>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</si>
  <si>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</si>
  <si>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</si>
  <si>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</si>
  <si>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</si>
  <si>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</si>
  <si>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</si>
  <si>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</si>
  <si>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</si>
  <si>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</si>
  <si>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</si>
  <si>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</si>
  <si>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</si>
  <si>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</si>
  <si>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</si>
  <si>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</si>
  <si>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</si>
  <si>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</si>
  <si>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</si>
  <si>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</si>
  <si>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</si>
  <si>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</si>
  <si>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</si>
  <si>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</si>
  <si>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</si>
  <si>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</si>
  <si>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</si>
  <si>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</si>
  <si>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</si>
  <si>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</si>
  <si>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</si>
  <si>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</si>
  <si>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</si>
  <si>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</si>
  <si>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</si>
  <si>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</si>
  <si>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</si>
  <si>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</si>
  <si>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</si>
  <si>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</si>
  <si>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</si>
  <si>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</si>
  <si>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</si>
  <si>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</si>
  <si>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</si>
  <si>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</si>
  <si>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</si>
  <si>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</si>
  <si>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</si>
  <si>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</si>
  <si>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</si>
  <si>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</si>
  <si>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</si>
  <si>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</si>
  <si>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</si>
  <si>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</si>
  <si>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</si>
  <si>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</si>
  <si>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</si>
  <si>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</si>
  <si>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</si>
  <si>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</si>
  <si>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</si>
  <si>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</si>
  <si>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</si>
  <si>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</si>
  <si>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</si>
  <si>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</si>
  <si>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</si>
  <si>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</si>
  <si>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</si>
  <si>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</si>
  <si>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</si>
  <si>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</si>
  <si>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</si>
  <si>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</si>
  <si>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</si>
  <si>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</si>
  <si>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</si>
  <si>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</si>
  <si>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</si>
  <si>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</si>
  <si>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</si>
  <si>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</si>
  <si>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</si>
  <si>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</si>
  <si>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</si>
  <si>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</si>
  <si>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</si>
  <si>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</si>
  <si>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</si>
  <si>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</si>
  <si>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</si>
  <si>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</si>
  <si>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</si>
  <si>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</si>
  <si>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</si>
  <si>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</si>
  <si>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</si>
  <si>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</si>
  <si>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</si>
  <si>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</si>
  <si>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</si>
  <si>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</si>
  <si>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</si>
  <si>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</si>
  <si>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</si>
  <si>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</si>
  <si>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</si>
  <si>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</si>
  <si>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</si>
  <si>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</si>
  <si>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</si>
  <si>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</si>
  <si>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</si>
  <si>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</si>
  <si>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</si>
  <si>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</si>
  <si>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</si>
  <si>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</si>
  <si>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</si>
  <si>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</si>
  <si>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</si>
  <si>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</si>
  <si>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</si>
  <si>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</si>
  <si>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</si>
  <si>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</si>
  <si>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</si>
  <si>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</si>
  <si>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</si>
  <si>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</si>
  <si>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</si>
  <si>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</si>
  <si>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</si>
  <si>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</si>
  <si>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</si>
  <si>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</si>
  <si>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</si>
  <si>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</si>
  <si>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</si>
  <si>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</si>
  <si>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</si>
  <si>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</si>
  <si>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</si>
  <si>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</si>
  <si>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</si>
  <si>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</si>
  <si>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</si>
  <si>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</si>
  <si>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</si>
  <si>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</si>
  <si>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</si>
  <si>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</si>
  <si>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</si>
  <si>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</si>
  <si>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</si>
  <si>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</si>
  <si>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</si>
  <si>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</si>
  <si>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</si>
  <si>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</si>
  <si>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</si>
  <si>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</si>
  <si>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</si>
  <si>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</si>
  <si>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</si>
  <si>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</si>
  <si>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</si>
  <si>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</si>
  <si>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</si>
  <si>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</si>
  <si>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</si>
  <si>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</si>
  <si>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</si>
  <si>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</si>
  <si>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</si>
  <si>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</si>
  <si>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</si>
  <si>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</si>
  <si>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</si>
  <si>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</si>
  <si>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</si>
  <si>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</si>
  <si>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</si>
  <si>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</si>
  <si>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</si>
  <si>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</si>
  <si>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</si>
  <si>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</si>
  <si>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</si>
  <si>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</si>
  <si>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</si>
  <si>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</si>
  <si>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</si>
  <si>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</si>
  <si>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</si>
  <si>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</si>
  <si>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</si>
  <si>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</si>
  <si>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</si>
  <si>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</si>
  <si>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</si>
  <si>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</si>
  <si>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</si>
  <si>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</si>
  <si>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</si>
  <si>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</si>
  <si>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</si>
  <si>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</si>
  <si>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</si>
  <si>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</si>
  <si>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</si>
  <si>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</si>
  <si>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</si>
  <si>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</si>
  <si>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</si>
  <si>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</si>
  <si>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</si>
  <si>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</si>
  <si>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</si>
  <si>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</si>
  <si>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</si>
  <si>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</si>
  <si>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</si>
  <si>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</si>
  <si>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</si>
  <si>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</si>
  <si>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</si>
  <si>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</si>
  <si>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</si>
  <si>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</si>
  <si>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</si>
  <si>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</si>
  <si>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</si>
  <si>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</si>
  <si>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</si>
  <si>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</si>
  <si>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</si>
  <si>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</si>
  <si>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</si>
  <si>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</si>
  <si>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</si>
  <si>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</si>
  <si>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</si>
  <si>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</si>
  <si>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</si>
  <si>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</si>
  <si>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</si>
  <si>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</si>
  <si>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Municipio de Manuel Doblado, Gto.</t>
  </si>
  <si>
    <t>Correspondiente del 1 de Enero AL 30 DE SEPTIEMBRE DEL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</si>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</sst>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&quot;-&quot;??_-;_-@_-"/>
    <numFmt numFmtId="165" formatCode="_-[$€-2]* #,##0.00_-;\-[$€-2]* #,##0.00_-;_-[$€-2]* &quot;-&quot;??_-"/>
    <numFmt numFmtId="166" formatCode="General_)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166" fontId="4" fillId="0" borderId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</cellStyleXfs>
  <cellXfs count="171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1" fillId="9" borderId="0" xfId="16" applyFont="1" applyFill="1" applyBorder="1" applyAlignment="1">
      <alignment vertical="top"/>
    </xf>
    <xf numFmtId="0" fontId="21" fillId="9" borderId="0" xfId="16" applyFont="1" applyFill="1" applyBorder="1" applyAlignment="1">
      <alignment horizontal="center" vertical="top" wrapText="1"/>
    </xf>
    <xf numFmtId="0" fontId="21" fillId="9" borderId="0" xfId="16" applyFont="1" applyFill="1" applyBorder="1" applyAlignment="1">
      <alignment vertical="top"/>
    </xf>
    <xf numFmtId="0" fontId="21" fillId="9" borderId="0" xfId="16" applyFont="1" applyFill="1" applyBorder="1" applyAlignment="1">
      <alignment vertical="top"/>
    </xf>
    <xf numFmtId="0" fontId="21" fillId="9" borderId="11" xfId="16" applyFont="1" applyFill="1" applyBorder="1" applyAlignment="1">
      <alignment horizontal="center" vertical="top" wrapText="1"/>
    </xf>
    <xf numFmtId="0" fontId="21" fillId="9" borderId="0" xfId="16" applyFont="1" applyFill="1" applyBorder="1" applyAlignment="1">
      <alignment vertical="top"/>
    </xf>
  </cellXfs>
  <cellStyles count="30">
    <cellStyle name="=C:\WINNT\SYSTEM32\COMMAND.COM" xfId="17"/>
    <cellStyle name="Euro" xfId="18"/>
    <cellStyle name="Hipervínculo" xfId="11" builtinId="8"/>
    <cellStyle name="Millares 2" xfId="1"/>
    <cellStyle name="Millares 2 2" xfId="15"/>
    <cellStyle name="Millares 2 2 2" xfId="20"/>
    <cellStyle name="Millares 2 3" xfId="21"/>
    <cellStyle name="Millares 2 4" xfId="19"/>
    <cellStyle name="Millares 3" xfId="22"/>
    <cellStyle name="Moneda 2" xfId="23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4 2" xfId="25"/>
    <cellStyle name="Normal 4 3" xfId="24"/>
    <cellStyle name="Normal 5" xfId="5"/>
    <cellStyle name="Normal 5 2" xfId="27"/>
    <cellStyle name="Normal 5 3" xfId="26"/>
    <cellStyle name="Normal 56" xfId="6"/>
    <cellStyle name="Normal 6" xfId="28"/>
    <cellStyle name="Normal 6 2" xfId="29"/>
    <cellStyle name="Normal 7" xfId="1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D25" sqref="D25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626</v>
      </c>
      <c r="B1" s="139"/>
      <c r="C1" s="19"/>
      <c r="D1" s="16" t="s">
        <v>614</v>
      </c>
      <c r="E1" s="17">
        <v>2021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627</v>
      </c>
      <c r="B3" s="141"/>
      <c r="C3" s="19"/>
      <c r="D3" s="16" t="s">
        <v>616</v>
      </c>
      <c r="E3" s="17">
        <v>3</v>
      </c>
    </row>
    <row r="4" spans="1:5" ht="15" customHeight="1" x14ac:dyDescent="0.2">
      <c r="A4" s="13" t="s">
        <v>42</v>
      </c>
      <c r="B4" s="14" t="s">
        <v>43</v>
      </c>
    </row>
    <row r="5" spans="1:5" ht="10.15" x14ac:dyDescent="0.2">
      <c r="A5" s="5"/>
      <c r="B5" s="6"/>
    </row>
    <row r="6" spans="1:5" ht="10.15" x14ac:dyDescent="0.2">
      <c r="A6" s="7"/>
      <c r="B6" s="8" t="s">
        <v>46</v>
      </c>
    </row>
    <row r="7" spans="1:5" ht="10.15" x14ac:dyDescent="0.2">
      <c r="A7" s="7"/>
      <c r="B7" s="8"/>
    </row>
    <row r="8" spans="1:5" ht="10.1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ht="10.15" x14ac:dyDescent="0.2">
      <c r="A10" s="47" t="s">
        <v>3</v>
      </c>
      <c r="B10" s="48" t="s">
        <v>4</v>
      </c>
    </row>
    <row r="11" spans="1:5" ht="10.1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ht="10.1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ht="10.15" x14ac:dyDescent="0.2">
      <c r="A15" s="47" t="s">
        <v>9</v>
      </c>
      <c r="B15" s="48" t="s">
        <v>10</v>
      </c>
    </row>
    <row r="16" spans="1:5" ht="10.15" x14ac:dyDescent="0.2">
      <c r="A16" s="47" t="s">
        <v>11</v>
      </c>
      <c r="B16" s="48" t="s">
        <v>12</v>
      </c>
    </row>
    <row r="17" spans="1:2" ht="10.15" x14ac:dyDescent="0.2">
      <c r="A17" s="47" t="s">
        <v>13</v>
      </c>
      <c r="B17" s="48" t="s">
        <v>14</v>
      </c>
    </row>
    <row r="18" spans="1:2" ht="10.15" x14ac:dyDescent="0.2">
      <c r="A18" s="47" t="s">
        <v>15</v>
      </c>
      <c r="B18" s="48" t="s">
        <v>16</v>
      </c>
    </row>
    <row r="19" spans="1:2" ht="10.15" x14ac:dyDescent="0.2">
      <c r="A19" s="47" t="s">
        <v>17</v>
      </c>
      <c r="B19" s="48" t="s">
        <v>598</v>
      </c>
    </row>
    <row r="20" spans="1:2" ht="10.15" x14ac:dyDescent="0.2">
      <c r="A20" s="47" t="s">
        <v>18</v>
      </c>
      <c r="B20" s="48" t="s">
        <v>19</v>
      </c>
    </row>
    <row r="21" spans="1:2" ht="10.15" x14ac:dyDescent="0.2">
      <c r="A21" s="47" t="s">
        <v>20</v>
      </c>
      <c r="B21" s="48" t="s">
        <v>186</v>
      </c>
    </row>
    <row r="22" spans="1:2" ht="10.15" x14ac:dyDescent="0.2">
      <c r="A22" s="47" t="s">
        <v>21</v>
      </c>
      <c r="B22" s="48" t="s">
        <v>22</v>
      </c>
    </row>
    <row r="23" spans="1:2" ht="10.15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ht="10.15" x14ac:dyDescent="0.2">
      <c r="A25" s="104" t="s">
        <v>584</v>
      </c>
      <c r="B25" s="105" t="s">
        <v>344</v>
      </c>
    </row>
    <row r="26" spans="1:2" ht="10.15" x14ac:dyDescent="0.2">
      <c r="A26" s="104" t="s">
        <v>585</v>
      </c>
      <c r="B26" s="105" t="s">
        <v>361</v>
      </c>
    </row>
    <row r="27" spans="1:2" ht="10.15" x14ac:dyDescent="0.2">
      <c r="A27" s="47" t="s">
        <v>23</v>
      </c>
      <c r="B27" s="48" t="s">
        <v>24</v>
      </c>
    </row>
    <row r="28" spans="1:2" ht="10.15" x14ac:dyDescent="0.2">
      <c r="A28" s="47" t="s">
        <v>25</v>
      </c>
      <c r="B28" s="48" t="s">
        <v>26</v>
      </c>
    </row>
    <row r="29" spans="1:2" ht="10.15" x14ac:dyDescent="0.2">
      <c r="A29" s="47" t="s">
        <v>27</v>
      </c>
      <c r="B29" s="48" t="s">
        <v>28</v>
      </c>
    </row>
    <row r="30" spans="1:2" ht="10.15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ht="10.15" x14ac:dyDescent="0.2">
      <c r="A32" s="7"/>
      <c r="B32" s="10"/>
    </row>
    <row r="33" spans="1:2" ht="10.15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ht="10.15" x14ac:dyDescent="0.2">
      <c r="A36" s="7"/>
      <c r="B36" s="10"/>
    </row>
    <row r="37" spans="1:2" ht="10.15" x14ac:dyDescent="0.2">
      <c r="A37" s="7"/>
      <c r="B37" s="8" t="s">
        <v>47</v>
      </c>
    </row>
    <row r="38" spans="1:2" ht="10.15" x14ac:dyDescent="0.2">
      <c r="A38" s="7" t="s">
        <v>48</v>
      </c>
      <c r="B38" s="48" t="s">
        <v>32</v>
      </c>
    </row>
    <row r="39" spans="1:2" ht="10.15" x14ac:dyDescent="0.2">
      <c r="A39" s="7"/>
      <c r="B39" s="48" t="s">
        <v>33</v>
      </c>
    </row>
    <row r="40" spans="1:2" ht="10.9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showGridLines="0" workbookViewId="0">
      <selection activeCell="A21" sqref="A1:C22"/>
    </sheetView>
  </sheetViews>
  <sheetFormatPr baseColWidth="10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626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3">
      <c r="A3" s="148" t="s">
        <v>627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157083135.12</v>
      </c>
    </row>
    <row r="6" spans="1:3" ht="10.15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ht="10.15" x14ac:dyDescent="0.2">
      <c r="A14" s="80"/>
      <c r="B14" s="71"/>
      <c r="C14" s="72"/>
    </row>
    <row r="15" spans="1:3" ht="10.15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ht="10.15" x14ac:dyDescent="0.2">
      <c r="A18" s="75">
        <v>3.3</v>
      </c>
      <c r="B18" s="70" t="s">
        <v>539</v>
      </c>
      <c r="C18" s="76">
        <v>0</v>
      </c>
    </row>
    <row r="19" spans="1:3" ht="10.15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157083135.12</v>
      </c>
    </row>
    <row r="21" spans="1:3" ht="12" customHeight="1" x14ac:dyDescent="0.2">
      <c r="A21" s="169" t="s">
        <v>628</v>
      </c>
      <c r="B21" s="169"/>
      <c r="C21" s="169"/>
    </row>
    <row r="22" spans="1:3" x14ac:dyDescent="0.2">
      <c r="A22" s="166"/>
      <c r="B22" s="166"/>
      <c r="C22" s="166"/>
    </row>
  </sheetData>
  <mergeCells count="5">
    <mergeCell ref="A1:C1"/>
    <mergeCell ref="A2:C2"/>
    <mergeCell ref="A3:C3"/>
    <mergeCell ref="A4:C4"/>
    <mergeCell ref="A21:C22"/>
  </mergeCells>
  <pageMargins left="1.19" right="0.7" top="0.75" bottom="0.75" header="0.3" footer="0.3"/>
  <pageSetup fitToHeight="0"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workbookViewId="0">
      <selection activeCell="A40" sqref="A1:C41"/>
    </sheetView>
  </sheetViews>
  <sheetFormatPr baseColWidth="10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626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627</v>
      </c>
      <c r="B3" s="158"/>
      <c r="C3" s="159"/>
    </row>
    <row r="4" spans="1:3" s="44" customFormat="1" ht="10.15" x14ac:dyDescent="0.2">
      <c r="A4" s="151" t="s">
        <v>624</v>
      </c>
      <c r="B4" s="152"/>
      <c r="C4" s="153"/>
    </row>
    <row r="5" spans="1:3" ht="10.15" x14ac:dyDescent="0.2">
      <c r="A5" s="91" t="s">
        <v>542</v>
      </c>
      <c r="B5" s="60"/>
      <c r="C5" s="84">
        <v>193375875.00999999</v>
      </c>
    </row>
    <row r="6" spans="1:3" ht="10.15" x14ac:dyDescent="0.2">
      <c r="A6" s="85"/>
      <c r="B6" s="63"/>
      <c r="C6" s="86"/>
    </row>
    <row r="7" spans="1:3" ht="10.15" x14ac:dyDescent="0.2">
      <c r="A7" s="73" t="s">
        <v>543</v>
      </c>
      <c r="B7" s="87"/>
      <c r="C7" s="65">
        <f>SUM(C8:C28)</f>
        <v>83145441.060000002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159380.74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259070.42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76601989.900000006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6125000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ht="10.15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636200</v>
      </c>
    </row>
    <row r="31" spans="1:3" x14ac:dyDescent="0.2">
      <c r="A31" s="100" t="s">
        <v>564</v>
      </c>
      <c r="B31" s="83" t="s">
        <v>442</v>
      </c>
      <c r="C31" s="93">
        <v>0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ht="10.15" x14ac:dyDescent="0.2">
      <c r="A37" s="100" t="s">
        <v>572</v>
      </c>
      <c r="B37" s="92" t="s">
        <v>573</v>
      </c>
      <c r="C37" s="99">
        <v>636200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110866633.94999999</v>
      </c>
    </row>
    <row r="40" spans="1:3" ht="12" customHeight="1" x14ac:dyDescent="0.2">
      <c r="A40" s="169" t="s">
        <v>628</v>
      </c>
      <c r="B40" s="169"/>
      <c r="C40" s="169"/>
    </row>
    <row r="41" spans="1:3" x14ac:dyDescent="0.2">
      <c r="A41" s="166"/>
      <c r="B41" s="166"/>
      <c r="C41" s="166"/>
    </row>
  </sheetData>
  <mergeCells count="5">
    <mergeCell ref="A1:C1"/>
    <mergeCell ref="A2:C2"/>
    <mergeCell ref="A3:C3"/>
    <mergeCell ref="A4:C4"/>
    <mergeCell ref="A40:C4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opLeftCell="D1" workbookViewId="0">
      <selection activeCell="A48" sqref="A1:J48"/>
    </sheetView>
  </sheetViews>
  <sheetFormatPr baseColWidth="10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11.42578125" style="31"/>
  </cols>
  <sheetData>
    <row r="1" spans="1:10" ht="18.95" customHeight="1" x14ac:dyDescent="0.2">
      <c r="A1" s="144" t="s">
        <v>626</v>
      </c>
      <c r="B1" s="160"/>
      <c r="C1" s="160"/>
      <c r="D1" s="160"/>
      <c r="E1" s="160"/>
      <c r="F1" s="160"/>
      <c r="G1" s="29" t="s">
        <v>614</v>
      </c>
      <c r="H1" s="30">
        <v>2021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627</v>
      </c>
      <c r="B3" s="162"/>
      <c r="C3" s="162"/>
      <c r="D3" s="162"/>
      <c r="E3" s="162"/>
      <c r="F3" s="162"/>
      <c r="G3" s="16" t="s">
        <v>620</v>
      </c>
      <c r="H3" s="30">
        <v>3</v>
      </c>
    </row>
    <row r="4" spans="1:10" ht="10.15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ht="10.15" x14ac:dyDescent="0.2">
      <c r="A8" s="45">
        <v>7000</v>
      </c>
      <c r="B8" s="46" t="s">
        <v>126</v>
      </c>
    </row>
    <row r="9" spans="1:10" ht="10.15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ht="10.15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ht="10.15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ht="10.15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ht="10.15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ht="10.15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ht="10.15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ht="10.15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ht="10.15" x14ac:dyDescent="0.2">
      <c r="A35" s="45">
        <v>8000</v>
      </c>
      <c r="B35" s="46" t="s">
        <v>98</v>
      </c>
    </row>
    <row r="36" spans="1:6" ht="10.15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48" spans="1:6" ht="12" x14ac:dyDescent="0.2">
      <c r="A48" s="170" t="s">
        <v>628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95" right="0.7" top="0.75" bottom="0.75" header="0.3" footer="0.3"/>
  <pageSetup scale="48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tabSelected="1" topLeftCell="A19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ht="10.15" x14ac:dyDescent="0.2">
      <c r="A3" s="1"/>
    </row>
    <row r="4" spans="1:8" s="129" customFormat="1" ht="10.15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ht="10.15" x14ac:dyDescent="0.2">
      <c r="A6" s="131"/>
      <c r="B6" s="131"/>
      <c r="C6" s="131"/>
      <c r="D6" s="131"/>
      <c r="H6" s="130"/>
    </row>
    <row r="7" spans="1:8" s="129" customFormat="1" ht="13.15" x14ac:dyDescent="0.25">
      <c r="A7" s="130" t="s">
        <v>36</v>
      </c>
      <c r="B7" s="130"/>
      <c r="C7" s="130"/>
      <c r="D7" s="130"/>
    </row>
    <row r="8" spans="1:8" s="129" customFormat="1" ht="10.15" x14ac:dyDescent="0.2">
      <c r="A8" s="130"/>
      <c r="B8" s="130"/>
      <c r="C8" s="130"/>
      <c r="D8" s="130"/>
    </row>
    <row r="9" spans="1:8" s="129" customFormat="1" ht="10.15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ht="10.15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ht="10.15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0"/>
  <sheetViews>
    <sheetView zoomScaleNormal="100" workbookViewId="0">
      <selection activeCell="A150" sqref="A3:H150"/>
    </sheetView>
  </sheetViews>
  <sheetFormatPr baseColWidth="10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11.42578125" style="22"/>
  </cols>
  <sheetData>
    <row r="1" spans="1:8" s="18" customFormat="1" ht="18.95" customHeight="1" x14ac:dyDescent="0.3">
      <c r="A1" s="142" t="s">
        <v>626</v>
      </c>
      <c r="B1" s="143"/>
      <c r="C1" s="143"/>
      <c r="D1" s="143"/>
      <c r="E1" s="143"/>
      <c r="F1" s="143"/>
      <c r="G1" s="16" t="s">
        <v>614</v>
      </c>
      <c r="H1" s="27">
        <v>2021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3">
      <c r="A3" s="142" t="s">
        <v>627</v>
      </c>
      <c r="B3" s="143"/>
      <c r="C3" s="143"/>
      <c r="D3" s="143"/>
      <c r="E3" s="143"/>
      <c r="F3" s="143"/>
      <c r="G3" s="16" t="s">
        <v>620</v>
      </c>
      <c r="H3" s="27">
        <v>3</v>
      </c>
    </row>
    <row r="4" spans="1:8" ht="10.15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ht="10.15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ht="10.15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6712770.1500000004</v>
      </c>
    </row>
    <row r="10" spans="1:8" ht="10.15" x14ac:dyDescent="0.2">
      <c r="A10" s="24">
        <v>1121</v>
      </c>
      <c r="B10" s="22" t="s">
        <v>200</v>
      </c>
      <c r="C10" s="26">
        <v>0</v>
      </c>
    </row>
    <row r="11" spans="1:8" ht="10.15" x14ac:dyDescent="0.2">
      <c r="A11" s="24">
        <v>1211</v>
      </c>
      <c r="B11" s="22" t="s">
        <v>201</v>
      </c>
      <c r="C11" s="26">
        <v>0</v>
      </c>
    </row>
    <row r="13" spans="1:8" ht="10.15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ht="10.15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ht="10.15" x14ac:dyDescent="0.2">
      <c r="A15" s="24">
        <v>1122</v>
      </c>
      <c r="B15" s="22" t="s">
        <v>202</v>
      </c>
      <c r="C15" s="26">
        <v>730396.22</v>
      </c>
      <c r="D15" s="26">
        <v>730494.36</v>
      </c>
      <c r="E15" s="26">
        <v>729719.26</v>
      </c>
      <c r="F15" s="26">
        <v>729635.72</v>
      </c>
      <c r="G15" s="26">
        <v>728920.07</v>
      </c>
    </row>
    <row r="16" spans="1:8" ht="10.15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ht="10.15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ht="10.15" x14ac:dyDescent="0.2">
      <c r="A20" s="24">
        <v>1123</v>
      </c>
      <c r="B20" s="22" t="s">
        <v>209</v>
      </c>
      <c r="C20" s="26">
        <v>-64384.89</v>
      </c>
      <c r="D20" s="26">
        <v>-64384.89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101460</v>
      </c>
      <c r="D21" s="26">
        <v>101460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ht="10.15" x14ac:dyDescent="0.2">
      <c r="A23" s="24">
        <v>1129</v>
      </c>
      <c r="B23" s="22" t="s">
        <v>588</v>
      </c>
      <c r="C23" s="26">
        <v>17117081.010000002</v>
      </c>
      <c r="D23" s="26">
        <v>17117081.010000002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666298.97</v>
      </c>
      <c r="D24" s="26">
        <v>666298.97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187688</v>
      </c>
      <c r="D25" s="26">
        <v>187688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2007504.51</v>
      </c>
      <c r="D27" s="26">
        <v>2007504.51</v>
      </c>
      <c r="E27" s="26">
        <v>0</v>
      </c>
      <c r="F27" s="26">
        <v>0</v>
      </c>
      <c r="G27" s="26">
        <v>0</v>
      </c>
    </row>
    <row r="28" spans="1:8" ht="10.15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ht="10.15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ht="10.15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ht="10.15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ht="10.15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ht="10.15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ht="10.15" x14ac:dyDescent="0.2">
      <c r="A50" s="24">
        <v>1214</v>
      </c>
      <c r="B50" s="22" t="s">
        <v>228</v>
      </c>
      <c r="C50" s="26">
        <v>0</v>
      </c>
    </row>
    <row r="52" spans="1:9" ht="10.15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ht="10.15" x14ac:dyDescent="0.2">
      <c r="A54" s="24">
        <v>1230</v>
      </c>
      <c r="B54" s="22" t="s">
        <v>231</v>
      </c>
      <c r="C54" s="26">
        <f>SUM(C55:C61)</f>
        <v>419233035.19999999</v>
      </c>
      <c r="D54" s="26">
        <f>SUM(D55:D61)</f>
        <v>0</v>
      </c>
      <c r="E54" s="26">
        <f>SUM(E55:E61)</f>
        <v>0</v>
      </c>
    </row>
    <row r="55" spans="1:9" ht="10.15" x14ac:dyDescent="0.2">
      <c r="A55" s="24">
        <v>1231</v>
      </c>
      <c r="B55" s="22" t="s">
        <v>232</v>
      </c>
      <c r="C55" s="26">
        <v>6789229.6399999997</v>
      </c>
      <c r="D55" s="26">
        <v>0</v>
      </c>
      <c r="E55" s="26">
        <v>0</v>
      </c>
    </row>
    <row r="56" spans="1:9" ht="10.15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ht="10.15" x14ac:dyDescent="0.2">
      <c r="A57" s="24">
        <v>1233</v>
      </c>
      <c r="B57" s="22" t="s">
        <v>234</v>
      </c>
      <c r="C57" s="26">
        <v>4760402.74</v>
      </c>
      <c r="D57" s="26">
        <v>0</v>
      </c>
      <c r="E57" s="26">
        <v>0</v>
      </c>
    </row>
    <row r="58" spans="1:9" ht="10.15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403478208.76999998</v>
      </c>
      <c r="D59" s="26">
        <v>0</v>
      </c>
      <c r="E59" s="26">
        <v>0</v>
      </c>
    </row>
    <row r="60" spans="1:9" ht="10.15" x14ac:dyDescent="0.2">
      <c r="A60" s="24">
        <v>1236</v>
      </c>
      <c r="B60" s="22" t="s">
        <v>237</v>
      </c>
      <c r="C60" s="26">
        <v>4205194.05</v>
      </c>
      <c r="D60" s="26">
        <v>0</v>
      </c>
      <c r="E60" s="26">
        <v>0</v>
      </c>
    </row>
    <row r="61" spans="1:9" ht="10.15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ht="10.15" x14ac:dyDescent="0.2">
      <c r="A62" s="24">
        <v>1240</v>
      </c>
      <c r="B62" s="22" t="s">
        <v>239</v>
      </c>
      <c r="C62" s="26">
        <f>SUM(C63:C70)</f>
        <v>35068038.269999996</v>
      </c>
      <c r="D62" s="26">
        <f t="shared" ref="D62:E62" si="0">SUM(D63:D70)</f>
        <v>0</v>
      </c>
      <c r="E62" s="26">
        <f t="shared" si="0"/>
        <v>-8294707.1799999997</v>
      </c>
    </row>
    <row r="63" spans="1:9" x14ac:dyDescent="0.2">
      <c r="A63" s="24">
        <v>1241</v>
      </c>
      <c r="B63" s="22" t="s">
        <v>240</v>
      </c>
      <c r="C63" s="26">
        <v>4304871.93</v>
      </c>
      <c r="D63" s="26">
        <v>0</v>
      </c>
      <c r="E63" s="26">
        <v>-1128814.8700000001</v>
      </c>
    </row>
    <row r="64" spans="1:9" ht="10.15" x14ac:dyDescent="0.2">
      <c r="A64" s="24">
        <v>1242</v>
      </c>
      <c r="B64" s="22" t="s">
        <v>241</v>
      </c>
      <c r="C64" s="26">
        <v>607856.97</v>
      </c>
      <c r="D64" s="26">
        <v>0</v>
      </c>
      <c r="E64" s="26">
        <v>-171590.69</v>
      </c>
    </row>
    <row r="65" spans="1:9" x14ac:dyDescent="0.2">
      <c r="A65" s="24">
        <v>1243</v>
      </c>
      <c r="B65" s="22" t="s">
        <v>242</v>
      </c>
      <c r="C65" s="26">
        <v>206656.68</v>
      </c>
      <c r="D65" s="26">
        <v>0</v>
      </c>
      <c r="E65" s="26">
        <v>-60451.519999999997</v>
      </c>
    </row>
    <row r="66" spans="1:9" x14ac:dyDescent="0.2">
      <c r="A66" s="24">
        <v>1244</v>
      </c>
      <c r="B66" s="22" t="s">
        <v>243</v>
      </c>
      <c r="C66" s="26">
        <v>15670026.66</v>
      </c>
      <c r="D66" s="26">
        <v>0</v>
      </c>
      <c r="E66" s="26">
        <v>-4909720.7699999996</v>
      </c>
    </row>
    <row r="67" spans="1:9" ht="10.15" x14ac:dyDescent="0.2">
      <c r="A67" s="24">
        <v>1245</v>
      </c>
      <c r="B67" s="22" t="s">
        <v>244</v>
      </c>
      <c r="C67" s="26">
        <v>25520</v>
      </c>
      <c r="D67" s="26">
        <v>0</v>
      </c>
      <c r="E67" s="26">
        <v>0</v>
      </c>
    </row>
    <row r="68" spans="1:9" ht="10.15" x14ac:dyDescent="0.2">
      <c r="A68" s="24">
        <v>1246</v>
      </c>
      <c r="B68" s="22" t="s">
        <v>245</v>
      </c>
      <c r="C68" s="26">
        <v>14218538.029999999</v>
      </c>
      <c r="D68" s="26">
        <v>0</v>
      </c>
      <c r="E68" s="26">
        <v>-2024129.33</v>
      </c>
    </row>
    <row r="69" spans="1:9" ht="10.15" x14ac:dyDescent="0.2">
      <c r="A69" s="24">
        <v>1247</v>
      </c>
      <c r="B69" s="22" t="s">
        <v>246</v>
      </c>
      <c r="C69" s="26">
        <v>34568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ht="10.15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ht="10.15" x14ac:dyDescent="0.2">
      <c r="A74" s="24">
        <v>1250</v>
      </c>
      <c r="B74" s="22" t="s">
        <v>249</v>
      </c>
      <c r="C74" s="26">
        <f>SUM(C75:C79)</f>
        <v>278400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250</v>
      </c>
      <c r="C75" s="26">
        <v>278400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0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825561.13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825561.13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30414327.279999994</v>
      </c>
      <c r="D110" s="26">
        <f>SUM(D111:D119)</f>
        <v>30414327.279999994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169138.2</v>
      </c>
      <c r="D111" s="26">
        <f>C111</f>
        <v>169138.2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8704854.3399999999</v>
      </c>
      <c r="D112" s="26">
        <f t="shared" ref="D112:D119" si="1">C112</f>
        <v>8704854.3399999999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11437844.51</v>
      </c>
      <c r="D113" s="26">
        <f t="shared" si="1"/>
        <v>11437844.51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1241817.45</v>
      </c>
      <c r="D115" s="26">
        <f t="shared" si="1"/>
        <v>1241817.45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4966628.7699999996</v>
      </c>
      <c r="D117" s="26">
        <f t="shared" si="1"/>
        <v>4966628.7699999996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3894044.01</v>
      </c>
      <c r="D119" s="26">
        <f t="shared" si="1"/>
        <v>3894044.01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5000000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  <row r="150" spans="1:3" ht="12" x14ac:dyDescent="0.2">
      <c r="A150" s="165" t="s">
        <v>628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ht="10.15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ht="10.15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ht="10.15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ht="10.15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ht="10.15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ht="10.15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2"/>
  <sheetViews>
    <sheetView zoomScaleNormal="100" workbookViewId="0">
      <selection activeCell="A222" sqref="A1:E222"/>
    </sheetView>
  </sheetViews>
  <sheetFormatPr baseColWidth="10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11.42578125" style="22"/>
  </cols>
  <sheetData>
    <row r="1" spans="1:5" s="28" customFormat="1" ht="18.95" customHeight="1" x14ac:dyDescent="0.3">
      <c r="A1" s="140" t="s">
        <v>626</v>
      </c>
      <c r="B1" s="140"/>
      <c r="C1" s="140"/>
      <c r="D1" s="16" t="s">
        <v>614</v>
      </c>
      <c r="E1" s="27">
        <v>2021</v>
      </c>
    </row>
    <row r="2" spans="1:5" s="18" customFormat="1" ht="18.95" customHeight="1" x14ac:dyDescent="0.3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3">
      <c r="A3" s="140" t="s">
        <v>627</v>
      </c>
      <c r="B3" s="140"/>
      <c r="C3" s="140"/>
      <c r="D3" s="16" t="s">
        <v>620</v>
      </c>
      <c r="E3" s="27">
        <v>3</v>
      </c>
    </row>
    <row r="4" spans="1:5" ht="10.15" x14ac:dyDescent="0.2">
      <c r="A4" s="20" t="s">
        <v>197</v>
      </c>
      <c r="B4" s="21"/>
      <c r="C4" s="21"/>
      <c r="D4" s="21"/>
      <c r="E4" s="21"/>
    </row>
    <row r="6" spans="1:5" ht="10.1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ht="10.15" x14ac:dyDescent="0.2">
      <c r="A8" s="52">
        <v>4100</v>
      </c>
      <c r="B8" s="53" t="s">
        <v>307</v>
      </c>
      <c r="C8" s="57">
        <f>SUM(C9+C19+C25+C28+C34+C37+C46)</f>
        <v>18028170.98</v>
      </c>
      <c r="D8" s="102"/>
      <c r="E8" s="51"/>
    </row>
    <row r="9" spans="1:5" ht="10.15" x14ac:dyDescent="0.2">
      <c r="A9" s="52">
        <v>4110</v>
      </c>
      <c r="B9" s="53" t="s">
        <v>308</v>
      </c>
      <c r="C9" s="57">
        <f>SUM(C10:C18)</f>
        <v>7908847.3500000006</v>
      </c>
      <c r="D9" s="102"/>
      <c r="E9" s="51"/>
    </row>
    <row r="10" spans="1:5" ht="10.1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ht="10.15" x14ac:dyDescent="0.2">
      <c r="A11" s="52">
        <v>4112</v>
      </c>
      <c r="B11" s="53" t="s">
        <v>310</v>
      </c>
      <c r="C11" s="57">
        <v>7006251.4900000002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98569.15</v>
      </c>
      <c r="D12" s="102"/>
      <c r="E12" s="51"/>
    </row>
    <row r="13" spans="1:5" ht="10.1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ht="10.15" x14ac:dyDescent="0.2">
      <c r="A16" s="52">
        <v>4117</v>
      </c>
      <c r="B16" s="53" t="s">
        <v>315</v>
      </c>
      <c r="C16" s="57">
        <v>804026.71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ht="10.1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ht="10.1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ht="10.1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ht="10.1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ht="10.1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ht="10.1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ht="10.1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ht="10.1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ht="10.15" x14ac:dyDescent="0.2">
      <c r="A28" s="52">
        <v>4140</v>
      </c>
      <c r="B28" s="53" t="s">
        <v>324</v>
      </c>
      <c r="C28" s="57">
        <f>SUM(C29:C33)</f>
        <v>9931434.2200000007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490387.84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9404369.6699999999</v>
      </c>
      <c r="D30" s="102"/>
      <c r="E30" s="51"/>
    </row>
    <row r="31" spans="1:5" ht="10.1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ht="10.15" x14ac:dyDescent="0.2">
      <c r="A33" s="52">
        <v>4149</v>
      </c>
      <c r="B33" s="53" t="s">
        <v>328</v>
      </c>
      <c r="C33" s="57">
        <v>36676.71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112382.95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112382.95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75506.459999999992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19840.689999999999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4383.59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51282.18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0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0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139054964.14000002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139054964.14000002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60028982.649999999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58908672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19024886.559999999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1092422.93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0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0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110866633.95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81076114.909999996</v>
      </c>
      <c r="D100" s="59">
        <f>C100/$C$99</f>
        <v>0.7312940965319169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39822989.899999999</v>
      </c>
      <c r="D101" s="59">
        <f t="shared" ref="D101:D164" si="0">C101/$C$99</f>
        <v>0.35919724881301851</v>
      </c>
      <c r="E101" s="58"/>
    </row>
    <row r="102" spans="1:5" x14ac:dyDescent="0.2">
      <c r="A102" s="56">
        <v>5111</v>
      </c>
      <c r="B102" s="53" t="s">
        <v>364</v>
      </c>
      <c r="C102" s="57">
        <v>25226371.91</v>
      </c>
      <c r="D102" s="59">
        <f t="shared" si="0"/>
        <v>0.22753799778368755</v>
      </c>
      <c r="E102" s="58"/>
    </row>
    <row r="103" spans="1:5" x14ac:dyDescent="0.2">
      <c r="A103" s="56">
        <v>5112</v>
      </c>
      <c r="B103" s="53" t="s">
        <v>365</v>
      </c>
      <c r="C103" s="57">
        <v>2986875.79</v>
      </c>
      <c r="D103" s="59">
        <f t="shared" si="0"/>
        <v>2.6941160596136236E-2</v>
      </c>
      <c r="E103" s="58"/>
    </row>
    <row r="104" spans="1:5" x14ac:dyDescent="0.2">
      <c r="A104" s="56">
        <v>5113</v>
      </c>
      <c r="B104" s="53" t="s">
        <v>366</v>
      </c>
      <c r="C104" s="57">
        <v>391034.16</v>
      </c>
      <c r="D104" s="59">
        <f t="shared" si="0"/>
        <v>3.5270680282072364E-3</v>
      </c>
      <c r="E104" s="58"/>
    </row>
    <row r="105" spans="1:5" x14ac:dyDescent="0.2">
      <c r="A105" s="56">
        <v>5114</v>
      </c>
      <c r="B105" s="53" t="s">
        <v>367</v>
      </c>
      <c r="C105" s="57">
        <v>3715609.92</v>
      </c>
      <c r="D105" s="59">
        <f t="shared" si="0"/>
        <v>3.351423045526674E-2</v>
      </c>
      <c r="E105" s="58"/>
    </row>
    <row r="106" spans="1:5" x14ac:dyDescent="0.2">
      <c r="A106" s="56">
        <v>5115</v>
      </c>
      <c r="B106" s="53" t="s">
        <v>368</v>
      </c>
      <c r="C106" s="57">
        <v>7503098.1200000001</v>
      </c>
      <c r="D106" s="59">
        <f t="shared" si="0"/>
        <v>6.7676791949720774E-2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9724582.25</v>
      </c>
      <c r="D108" s="59">
        <f t="shared" si="0"/>
        <v>8.7714237399736619E-2</v>
      </c>
      <c r="E108" s="58"/>
    </row>
    <row r="109" spans="1:5" x14ac:dyDescent="0.2">
      <c r="A109" s="56">
        <v>5121</v>
      </c>
      <c r="B109" s="53" t="s">
        <v>371</v>
      </c>
      <c r="C109" s="57">
        <v>984361.17</v>
      </c>
      <c r="D109" s="59">
        <f t="shared" si="0"/>
        <v>8.8787864746028046E-3</v>
      </c>
      <c r="E109" s="58"/>
    </row>
    <row r="110" spans="1:5" x14ac:dyDescent="0.2">
      <c r="A110" s="56">
        <v>5122</v>
      </c>
      <c r="B110" s="53" t="s">
        <v>372</v>
      </c>
      <c r="C110" s="57">
        <v>0</v>
      </c>
      <c r="D110" s="59">
        <f t="shared" si="0"/>
        <v>0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786187.88</v>
      </c>
      <c r="D112" s="59">
        <f t="shared" si="0"/>
        <v>7.0912938545114003E-3</v>
      </c>
      <c r="E112" s="58"/>
    </row>
    <row r="113" spans="1:5" x14ac:dyDescent="0.2">
      <c r="A113" s="56">
        <v>5125</v>
      </c>
      <c r="B113" s="53" t="s">
        <v>375</v>
      </c>
      <c r="C113" s="57">
        <v>7640</v>
      </c>
      <c r="D113" s="59">
        <f t="shared" si="0"/>
        <v>6.8911625867937694E-5</v>
      </c>
      <c r="E113" s="58"/>
    </row>
    <row r="114" spans="1:5" x14ac:dyDescent="0.2">
      <c r="A114" s="56">
        <v>5126</v>
      </c>
      <c r="B114" s="53" t="s">
        <v>376</v>
      </c>
      <c r="C114" s="57">
        <v>7100233.1200000001</v>
      </c>
      <c r="D114" s="59">
        <f t="shared" si="0"/>
        <v>6.4043011562903138E-2</v>
      </c>
      <c r="E114" s="58"/>
    </row>
    <row r="115" spans="1:5" x14ac:dyDescent="0.2">
      <c r="A115" s="56">
        <v>5127</v>
      </c>
      <c r="B115" s="53" t="s">
        <v>377</v>
      </c>
      <c r="C115" s="57">
        <v>642587.28</v>
      </c>
      <c r="D115" s="59">
        <f t="shared" si="0"/>
        <v>5.7960385113685507E-3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203572.8</v>
      </c>
      <c r="D117" s="59">
        <f t="shared" si="0"/>
        <v>1.8361953704827889E-3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31528542.759999998</v>
      </c>
      <c r="D118" s="59">
        <f t="shared" si="0"/>
        <v>0.28438261031916173</v>
      </c>
      <c r="E118" s="58"/>
    </row>
    <row r="119" spans="1:5" x14ac:dyDescent="0.2">
      <c r="A119" s="56">
        <v>5131</v>
      </c>
      <c r="B119" s="53" t="s">
        <v>381</v>
      </c>
      <c r="C119" s="57">
        <v>9999924.25</v>
      </c>
      <c r="D119" s="59">
        <f t="shared" si="0"/>
        <v>9.0197779924570357E-2</v>
      </c>
      <c r="E119" s="58"/>
    </row>
    <row r="120" spans="1:5" x14ac:dyDescent="0.2">
      <c r="A120" s="56">
        <v>5132</v>
      </c>
      <c r="B120" s="53" t="s">
        <v>382</v>
      </c>
      <c r="C120" s="57">
        <v>6587940.3099999996</v>
      </c>
      <c r="D120" s="59">
        <f t="shared" si="0"/>
        <v>5.9422209146992859E-2</v>
      </c>
      <c r="E120" s="58"/>
    </row>
    <row r="121" spans="1:5" x14ac:dyDescent="0.2">
      <c r="A121" s="56">
        <v>5133</v>
      </c>
      <c r="B121" s="53" t="s">
        <v>383</v>
      </c>
      <c r="C121" s="57">
        <v>6264725.7599999998</v>
      </c>
      <c r="D121" s="59">
        <f t="shared" si="0"/>
        <v>5.650686357831828E-2</v>
      </c>
      <c r="E121" s="58"/>
    </row>
    <row r="122" spans="1:5" x14ac:dyDescent="0.2">
      <c r="A122" s="56">
        <v>5134</v>
      </c>
      <c r="B122" s="53" t="s">
        <v>384</v>
      </c>
      <c r="C122" s="57">
        <v>180447.11</v>
      </c>
      <c r="D122" s="59">
        <f t="shared" si="0"/>
        <v>1.6276052006898689E-3</v>
      </c>
      <c r="E122" s="58"/>
    </row>
    <row r="123" spans="1:5" x14ac:dyDescent="0.2">
      <c r="A123" s="56">
        <v>5135</v>
      </c>
      <c r="B123" s="53" t="s">
        <v>385</v>
      </c>
      <c r="C123" s="57">
        <v>1925683.39</v>
      </c>
      <c r="D123" s="59">
        <f t="shared" si="0"/>
        <v>1.7369368234526433E-2</v>
      </c>
      <c r="E123" s="58"/>
    </row>
    <row r="124" spans="1:5" x14ac:dyDescent="0.2">
      <c r="A124" s="56">
        <v>5136</v>
      </c>
      <c r="B124" s="53" t="s">
        <v>386</v>
      </c>
      <c r="C124" s="57">
        <v>1542279.43</v>
      </c>
      <c r="D124" s="59">
        <f t="shared" si="0"/>
        <v>1.3911123437693221E-2</v>
      </c>
      <c r="E124" s="58"/>
    </row>
    <row r="125" spans="1:5" x14ac:dyDescent="0.2">
      <c r="A125" s="56">
        <v>5137</v>
      </c>
      <c r="B125" s="53" t="s">
        <v>387</v>
      </c>
      <c r="C125" s="57">
        <v>15339.81</v>
      </c>
      <c r="D125" s="59">
        <f t="shared" si="0"/>
        <v>1.3836272874414259E-4</v>
      </c>
      <c r="E125" s="58"/>
    </row>
    <row r="126" spans="1:5" x14ac:dyDescent="0.2">
      <c r="A126" s="56">
        <v>5138</v>
      </c>
      <c r="B126" s="53" t="s">
        <v>388</v>
      </c>
      <c r="C126" s="57">
        <v>894008.58</v>
      </c>
      <c r="D126" s="59">
        <f t="shared" si="0"/>
        <v>8.0638199983882521E-3</v>
      </c>
      <c r="E126" s="58"/>
    </row>
    <row r="127" spans="1:5" x14ac:dyDescent="0.2">
      <c r="A127" s="56">
        <v>5139</v>
      </c>
      <c r="B127" s="53" t="s">
        <v>389</v>
      </c>
      <c r="C127" s="57">
        <v>4118194.12</v>
      </c>
      <c r="D127" s="59">
        <f t="shared" si="0"/>
        <v>3.714547806923834E-2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28716269.140000001</v>
      </c>
      <c r="D128" s="59">
        <f t="shared" si="0"/>
        <v>0.25901633446317868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4685400</v>
      </c>
      <c r="D129" s="59">
        <f t="shared" si="0"/>
        <v>4.2261587937386817E-2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4685400</v>
      </c>
      <c r="D131" s="59">
        <f t="shared" si="0"/>
        <v>4.2261587937386817E-2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23993955.289999999</v>
      </c>
      <c r="D138" s="59">
        <f t="shared" si="0"/>
        <v>0.21642178927179379</v>
      </c>
      <c r="E138" s="58"/>
    </row>
    <row r="139" spans="1:5" x14ac:dyDescent="0.2">
      <c r="A139" s="56">
        <v>5241</v>
      </c>
      <c r="B139" s="53" t="s">
        <v>399</v>
      </c>
      <c r="C139" s="57">
        <v>22572689.289999999</v>
      </c>
      <c r="D139" s="59">
        <f t="shared" si="0"/>
        <v>0.20360218837508956</v>
      </c>
      <c r="E139" s="58"/>
    </row>
    <row r="140" spans="1:5" x14ac:dyDescent="0.2">
      <c r="A140" s="56">
        <v>5242</v>
      </c>
      <c r="B140" s="53" t="s">
        <v>400</v>
      </c>
      <c r="C140" s="57">
        <v>327766</v>
      </c>
      <c r="D140" s="59">
        <f t="shared" si="0"/>
        <v>2.9563989481977051E-3</v>
      </c>
      <c r="E140" s="58"/>
    </row>
    <row r="141" spans="1:5" x14ac:dyDescent="0.2">
      <c r="A141" s="56">
        <v>5243</v>
      </c>
      <c r="B141" s="53" t="s">
        <v>401</v>
      </c>
      <c r="C141" s="57">
        <v>1093500</v>
      </c>
      <c r="D141" s="59">
        <f t="shared" si="0"/>
        <v>9.8632019485065271E-3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36913.85</v>
      </c>
      <c r="D143" s="59">
        <f t="shared" si="0"/>
        <v>3.3295725399805912E-4</v>
      </c>
      <c r="E143" s="58"/>
    </row>
    <row r="144" spans="1:5" x14ac:dyDescent="0.2">
      <c r="A144" s="56">
        <v>5251</v>
      </c>
      <c r="B144" s="53" t="s">
        <v>403</v>
      </c>
      <c r="C144" s="57">
        <v>31216.14</v>
      </c>
      <c r="D144" s="59">
        <f t="shared" si="0"/>
        <v>2.8156478543470739E-4</v>
      </c>
      <c r="E144" s="58"/>
    </row>
    <row r="145" spans="1:5" x14ac:dyDescent="0.2">
      <c r="A145" s="56">
        <v>5252</v>
      </c>
      <c r="B145" s="53" t="s">
        <v>404</v>
      </c>
      <c r="C145" s="57">
        <v>5697.71</v>
      </c>
      <c r="D145" s="59">
        <f t="shared" si="0"/>
        <v>5.1392468563351739E-5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438049.9</v>
      </c>
      <c r="D171" s="59">
        <f t="shared" si="1"/>
        <v>3.9511427775245451E-3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438049.9</v>
      </c>
      <c r="D172" s="59">
        <f t="shared" si="1"/>
        <v>3.9511427775245451E-3</v>
      </c>
      <c r="E172" s="58"/>
    </row>
    <row r="173" spans="1:5" x14ac:dyDescent="0.2">
      <c r="A173" s="56">
        <v>5411</v>
      </c>
      <c r="B173" s="53" t="s">
        <v>429</v>
      </c>
      <c r="C173" s="57">
        <v>438049.9</v>
      </c>
      <c r="D173" s="59">
        <f t="shared" si="1"/>
        <v>3.9511427775245451E-3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636200</v>
      </c>
      <c r="D219" s="59">
        <f t="shared" si="1"/>
        <v>5.7384262273798385E-3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636200</v>
      </c>
      <c r="D220" s="59">
        <f t="shared" si="1"/>
        <v>5.7384262273798385E-3</v>
      </c>
      <c r="E220" s="58"/>
    </row>
    <row r="221" spans="1:5" x14ac:dyDescent="0.2">
      <c r="A221" s="56">
        <v>5611</v>
      </c>
      <c r="B221" s="53" t="s">
        <v>469</v>
      </c>
      <c r="C221" s="57">
        <v>636200</v>
      </c>
      <c r="D221" s="59">
        <f t="shared" si="1"/>
        <v>5.7384262273798385E-3</v>
      </c>
      <c r="E221" s="58"/>
    </row>
    <row r="222" spans="1:5" ht="12" x14ac:dyDescent="0.2">
      <c r="A222" s="167" t="s">
        <v>628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ht="10.15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ht="10.15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ht="10.15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ht="10.15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0.4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ht="10.15" x14ac:dyDescent="0.2">
      <c r="A15" s="113"/>
    </row>
    <row r="16" spans="1:2" ht="10.15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ht="10.15" x14ac:dyDescent="0.2">
      <c r="A19" s="15"/>
    </row>
    <row r="20" spans="1:2" ht="10.15" x14ac:dyDescent="0.2">
      <c r="A20" s="15"/>
    </row>
    <row r="21" spans="1:2" ht="10.15" x14ac:dyDescent="0.2">
      <c r="A21" s="15"/>
    </row>
    <row r="22" spans="1:2" ht="10.15" x14ac:dyDescent="0.2">
      <c r="A22" s="15"/>
    </row>
    <row r="23" spans="1:2" ht="10.15" x14ac:dyDescent="0.2">
      <c r="A23" s="15"/>
    </row>
    <row r="24" spans="1:2" ht="10.15" x14ac:dyDescent="0.2">
      <c r="A24" s="15"/>
    </row>
    <row r="25" spans="1:2" ht="10.15" x14ac:dyDescent="0.2">
      <c r="A25" s="15"/>
    </row>
    <row r="26" spans="1:2" ht="10.15" x14ac:dyDescent="0.2">
      <c r="A26" s="15"/>
    </row>
    <row r="27" spans="1:2" ht="10.15" x14ac:dyDescent="0.2">
      <c r="A27" s="15"/>
    </row>
    <row r="28" spans="1:2" ht="10.15" x14ac:dyDescent="0.2">
      <c r="A28" s="15"/>
    </row>
    <row r="29" spans="1:2" ht="10.15" x14ac:dyDescent="0.2">
      <c r="A29" s="15"/>
    </row>
    <row r="30" spans="1:2" ht="10.15" x14ac:dyDescent="0.2">
      <c r="A30" s="15"/>
    </row>
    <row r="31" spans="1:2" ht="10.15" x14ac:dyDescent="0.2">
      <c r="A31" s="15"/>
    </row>
    <row r="32" spans="1:2" ht="10.15" x14ac:dyDescent="0.2">
      <c r="A32" s="15"/>
    </row>
    <row r="33" spans="1:1" ht="10.15" x14ac:dyDescent="0.2">
      <c r="A33" s="15"/>
    </row>
    <row r="34" spans="1:1" ht="10.15" x14ac:dyDescent="0.2">
      <c r="A34" s="15"/>
    </row>
    <row r="35" spans="1:1" ht="10.15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workbookViewId="0">
      <selection activeCell="A28" sqref="A1:F28"/>
    </sheetView>
  </sheetViews>
  <sheetFormatPr baseColWidth="10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11.42578125" style="31"/>
  </cols>
  <sheetData>
    <row r="1" spans="1:5" ht="18.95" customHeight="1" x14ac:dyDescent="0.2">
      <c r="A1" s="144" t="s">
        <v>626</v>
      </c>
      <c r="B1" s="144"/>
      <c r="C1" s="144"/>
      <c r="D1" s="29" t="s">
        <v>614</v>
      </c>
      <c r="E1" s="30">
        <v>2021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627</v>
      </c>
      <c r="B3" s="144"/>
      <c r="C3" s="144"/>
      <c r="D3" s="16" t="s">
        <v>620</v>
      </c>
      <c r="E3" s="30">
        <v>3</v>
      </c>
    </row>
    <row r="5" spans="1:5" ht="10.15" x14ac:dyDescent="0.2">
      <c r="A5" s="32" t="s">
        <v>197</v>
      </c>
      <c r="B5" s="33"/>
      <c r="C5" s="33"/>
      <c r="D5" s="33"/>
      <c r="E5" s="33"/>
    </row>
    <row r="6" spans="1:5" ht="10.15" x14ac:dyDescent="0.2">
      <c r="A6" s="33" t="s">
        <v>175</v>
      </c>
      <c r="B6" s="33"/>
      <c r="C6" s="33"/>
      <c r="D6" s="33"/>
      <c r="E6" s="33"/>
    </row>
    <row r="7" spans="1:5" ht="10.1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ht="10.15" x14ac:dyDescent="0.2">
      <c r="A8" s="35">
        <v>3110</v>
      </c>
      <c r="B8" s="31" t="s">
        <v>337</v>
      </c>
      <c r="C8" s="36">
        <v>16698885.800000001</v>
      </c>
    </row>
    <row r="9" spans="1:5" ht="10.15" x14ac:dyDescent="0.2">
      <c r="A9" s="35">
        <v>3120</v>
      </c>
      <c r="B9" s="31" t="s">
        <v>470</v>
      </c>
      <c r="C9" s="36">
        <v>2521453.7400000002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ht="10.15" x14ac:dyDescent="0.2">
      <c r="A12" s="33" t="s">
        <v>177</v>
      </c>
      <c r="B12" s="33"/>
      <c r="C12" s="33"/>
      <c r="D12" s="33"/>
      <c r="E12" s="33"/>
    </row>
    <row r="13" spans="1:5" ht="10.1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ht="10.15" x14ac:dyDescent="0.2">
      <c r="A14" s="35">
        <v>3210</v>
      </c>
      <c r="B14" s="31" t="s">
        <v>473</v>
      </c>
      <c r="C14" s="36">
        <v>46216501.170000002</v>
      </c>
    </row>
    <row r="15" spans="1:5" ht="10.15" x14ac:dyDescent="0.2">
      <c r="A15" s="35">
        <v>3220</v>
      </c>
      <c r="B15" s="31" t="s">
        <v>474</v>
      </c>
      <c r="C15" s="36">
        <v>373029578.77999997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ht="10.15" x14ac:dyDescent="0.2">
      <c r="A21" s="35">
        <v>3240</v>
      </c>
      <c r="B21" s="31" t="s">
        <v>480</v>
      </c>
      <c r="C21" s="36">
        <f>SUM(C22:C24)</f>
        <v>-371298</v>
      </c>
    </row>
    <row r="22" spans="1:3" ht="10.15" x14ac:dyDescent="0.2">
      <c r="A22" s="35">
        <v>3241</v>
      </c>
      <c r="B22" s="31" t="s">
        <v>481</v>
      </c>
      <c r="C22" s="36">
        <v>-371298</v>
      </c>
    </row>
    <row r="23" spans="1:3" ht="10.15" x14ac:dyDescent="0.2">
      <c r="A23" s="35">
        <v>3242</v>
      </c>
      <c r="B23" s="31" t="s">
        <v>482</v>
      </c>
      <c r="C23" s="36">
        <v>0</v>
      </c>
    </row>
    <row r="24" spans="1:3" ht="10.15" x14ac:dyDescent="0.2">
      <c r="A24" s="35">
        <v>3243</v>
      </c>
      <c r="B24" s="31" t="s">
        <v>483</v>
      </c>
      <c r="C24" s="36">
        <v>0</v>
      </c>
    </row>
    <row r="25" spans="1:3" ht="10.15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  <row r="28" spans="1:3" ht="12" x14ac:dyDescent="0.2">
      <c r="A28" s="168" t="s">
        <v>628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93" right="0.7" top="0.75" bottom="0.75" header="0.3" footer="0.3"/>
  <pageSetup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2"/>
  <sheetViews>
    <sheetView workbookViewId="0">
      <selection activeCell="A81" sqref="A1:E82"/>
    </sheetView>
  </sheetViews>
  <sheetFormatPr baseColWidth="10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11.42578125" style="31"/>
  </cols>
  <sheetData>
    <row r="1" spans="1:5" s="37" customFormat="1" ht="18.95" customHeight="1" x14ac:dyDescent="0.3">
      <c r="A1" s="144" t="s">
        <v>626</v>
      </c>
      <c r="B1" s="144"/>
      <c r="C1" s="144"/>
      <c r="D1" s="29" t="s">
        <v>614</v>
      </c>
      <c r="E1" s="30">
        <v>2021</v>
      </c>
    </row>
    <row r="2" spans="1:5" s="37" customFormat="1" ht="18.95" customHeight="1" x14ac:dyDescent="0.3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3">
      <c r="A3" s="144" t="s">
        <v>627</v>
      </c>
      <c r="B3" s="144"/>
      <c r="C3" s="144"/>
      <c r="D3" s="16" t="s">
        <v>620</v>
      </c>
      <c r="E3" s="30">
        <v>3</v>
      </c>
    </row>
    <row r="4" spans="1:5" ht="10.15" x14ac:dyDescent="0.2">
      <c r="A4" s="32" t="s">
        <v>197</v>
      </c>
      <c r="B4" s="33"/>
      <c r="C4" s="33"/>
      <c r="D4" s="33"/>
      <c r="E4" s="33"/>
    </row>
    <row r="6" spans="1:5" ht="10.15" x14ac:dyDescent="0.2">
      <c r="A6" s="33" t="s">
        <v>178</v>
      </c>
      <c r="B6" s="33"/>
      <c r="C6" s="33"/>
      <c r="D6" s="33"/>
      <c r="E6" s="33"/>
    </row>
    <row r="7" spans="1:5" ht="10.1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ht="10.1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3712138.69</v>
      </c>
      <c r="D9" s="36">
        <v>8678858.1199999992</v>
      </c>
    </row>
    <row r="10" spans="1:5" ht="10.15" x14ac:dyDescent="0.2">
      <c r="A10" s="35">
        <v>1113</v>
      </c>
      <c r="B10" s="31" t="s">
        <v>489</v>
      </c>
      <c r="C10" s="36">
        <v>0</v>
      </c>
      <c r="D10" s="36">
        <v>0</v>
      </c>
    </row>
    <row r="11" spans="1:5" ht="10.1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6712770.1500000004</v>
      </c>
      <c r="D12" s="36">
        <v>9838388.1699999999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ht="10.1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ht="10.15" x14ac:dyDescent="0.2">
      <c r="A15" s="35">
        <v>1110</v>
      </c>
      <c r="B15" s="31" t="s">
        <v>492</v>
      </c>
      <c r="C15" s="36">
        <f>SUM(C8:C14)</f>
        <v>10424908.84</v>
      </c>
      <c r="D15" s="36">
        <f>SUM(D8:D14)</f>
        <v>18517246.289999999</v>
      </c>
    </row>
    <row r="18" spans="1:5" ht="10.15" x14ac:dyDescent="0.2">
      <c r="A18" s="33" t="s">
        <v>179</v>
      </c>
      <c r="B18" s="33"/>
      <c r="C18" s="33"/>
      <c r="D18" s="33"/>
      <c r="E18" s="33"/>
    </row>
    <row r="19" spans="1:5" ht="10.1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ht="10.15" x14ac:dyDescent="0.2">
      <c r="A20" s="35">
        <v>1230</v>
      </c>
      <c r="B20" s="31" t="s">
        <v>231</v>
      </c>
      <c r="C20" s="36">
        <f>SUM(C21:C27)</f>
        <v>419233035.19999999</v>
      </c>
    </row>
    <row r="21" spans="1:5" ht="10.15" x14ac:dyDescent="0.2">
      <c r="A21" s="35">
        <v>1231</v>
      </c>
      <c r="B21" s="31" t="s">
        <v>232</v>
      </c>
      <c r="C21" s="36">
        <v>6789229.6399999997</v>
      </c>
    </row>
    <row r="22" spans="1:5" ht="10.15" x14ac:dyDescent="0.2">
      <c r="A22" s="35">
        <v>1232</v>
      </c>
      <c r="B22" s="31" t="s">
        <v>233</v>
      </c>
      <c r="C22" s="36">
        <v>0</v>
      </c>
    </row>
    <row r="23" spans="1:5" ht="10.15" x14ac:dyDescent="0.2">
      <c r="A23" s="35">
        <v>1233</v>
      </c>
      <c r="B23" s="31" t="s">
        <v>234</v>
      </c>
      <c r="C23" s="36">
        <v>4760402.74</v>
      </c>
    </row>
    <row r="24" spans="1:5" ht="10.1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403478208.76999998</v>
      </c>
    </row>
    <row r="26" spans="1:5" ht="10.15" x14ac:dyDescent="0.2">
      <c r="A26" s="35">
        <v>1236</v>
      </c>
      <c r="B26" s="31" t="s">
        <v>237</v>
      </c>
      <c r="C26" s="36">
        <v>4205194.05</v>
      </c>
    </row>
    <row r="27" spans="1:5" ht="10.15" x14ac:dyDescent="0.2">
      <c r="A27" s="35">
        <v>1239</v>
      </c>
      <c r="B27" s="31" t="s">
        <v>238</v>
      </c>
      <c r="C27" s="36">
        <v>0</v>
      </c>
    </row>
    <row r="28" spans="1:5" ht="10.15" x14ac:dyDescent="0.2">
      <c r="A28" s="35">
        <v>1240</v>
      </c>
      <c r="B28" s="31" t="s">
        <v>239</v>
      </c>
      <c r="C28" s="36">
        <f>SUM(C29:C36)</f>
        <v>35068038.269999996</v>
      </c>
    </row>
    <row r="29" spans="1:5" x14ac:dyDescent="0.2">
      <c r="A29" s="35">
        <v>1241</v>
      </c>
      <c r="B29" s="31" t="s">
        <v>240</v>
      </c>
      <c r="C29" s="36">
        <v>4304871.93</v>
      </c>
    </row>
    <row r="30" spans="1:5" ht="10.15" x14ac:dyDescent="0.2">
      <c r="A30" s="35">
        <v>1242</v>
      </c>
      <c r="B30" s="31" t="s">
        <v>241</v>
      </c>
      <c r="C30" s="36">
        <v>607856.97</v>
      </c>
    </row>
    <row r="31" spans="1:5" x14ac:dyDescent="0.2">
      <c r="A31" s="35">
        <v>1243</v>
      </c>
      <c r="B31" s="31" t="s">
        <v>242</v>
      </c>
      <c r="C31" s="36">
        <v>206656.68</v>
      </c>
    </row>
    <row r="32" spans="1:5" x14ac:dyDescent="0.2">
      <c r="A32" s="35">
        <v>1244</v>
      </c>
      <c r="B32" s="31" t="s">
        <v>243</v>
      </c>
      <c r="C32" s="36">
        <v>15670026.66</v>
      </c>
    </row>
    <row r="33" spans="1:5" ht="10.15" x14ac:dyDescent="0.2">
      <c r="A33" s="35">
        <v>1245</v>
      </c>
      <c r="B33" s="31" t="s">
        <v>244</v>
      </c>
      <c r="C33" s="36">
        <v>25520</v>
      </c>
    </row>
    <row r="34" spans="1:5" ht="10.15" x14ac:dyDescent="0.2">
      <c r="A34" s="35">
        <v>1246</v>
      </c>
      <c r="B34" s="31" t="s">
        <v>245</v>
      </c>
      <c r="C34" s="36">
        <v>14218538.029999999</v>
      </c>
    </row>
    <row r="35" spans="1:5" ht="10.15" x14ac:dyDescent="0.2">
      <c r="A35" s="35">
        <v>1247</v>
      </c>
      <c r="B35" s="31" t="s">
        <v>246</v>
      </c>
      <c r="C35" s="36">
        <v>34568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278400</v>
      </c>
    </row>
    <row r="38" spans="1:5" x14ac:dyDescent="0.2">
      <c r="A38" s="35">
        <v>1251</v>
      </c>
      <c r="B38" s="31" t="s">
        <v>250</v>
      </c>
      <c r="C38" s="36">
        <v>278400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0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0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0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636200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636200</v>
      </c>
    </row>
    <row r="81" spans="1:4" ht="12" customHeight="1" x14ac:dyDescent="0.2">
      <c r="A81" s="166" t="s">
        <v>628</v>
      </c>
      <c r="B81" s="166"/>
      <c r="C81" s="166"/>
      <c r="D81" s="166"/>
    </row>
    <row r="82" spans="1:4" x14ac:dyDescent="0.2">
      <c r="A82" s="166"/>
      <c r="B82" s="166"/>
      <c r="C82" s="166"/>
      <c r="D82" s="166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81:D82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" right="0.7" top="0.75" bottom="0.75" header="0.3" footer="0.3"/>
  <pageSetup scale="7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ht="10.15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ht="10.15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2021-10-07T21:09:55Z</cp:lastPrinted>
  <dcterms:created xsi:type="dcterms:W3CDTF">2012-12-11T20:36:24Z</dcterms:created>
  <dcterms:modified xsi:type="dcterms:W3CDTF">2021-10-07T21:10:01Z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